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97a540f47c1ffa/Documents/BMS/"/>
    </mc:Choice>
  </mc:AlternateContent>
  <xr:revisionPtr revIDLastSave="377" documentId="11_5B15C30878C15696536460B6D4D6B4DF51C6BFFE" xr6:coauthVersionLast="47" xr6:coauthVersionMax="47" xr10:uidLastSave="{BA3CCC75-83FC-4562-A807-CC2597450DA9}"/>
  <bookViews>
    <workbookView minimized="1" xWindow="29145" yWindow="2715" windowWidth="21600" windowHeight="12735" firstSheet="1" activeTab="1" xr2:uid="{00000000-000D-0000-FFFF-FFFF00000000}"/>
  </bookViews>
  <sheets>
    <sheet name="BMS" sheetId="1" r:id="rId1"/>
    <sheet name="TBZ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20" i="1"/>
  <c r="K21" i="1"/>
  <c r="J21" i="1"/>
  <c r="J20" i="1"/>
  <c r="J18" i="1"/>
  <c r="J10" i="1"/>
  <c r="J9" i="1"/>
  <c r="C12" i="2"/>
  <c r="C11" i="2"/>
  <c r="C10" i="2"/>
  <c r="H12" i="2" s="1"/>
  <c r="C5" i="2"/>
  <c r="C4" i="2"/>
  <c r="H11" i="2" s="1"/>
  <c r="H14" i="2" s="1"/>
  <c r="J7" i="1"/>
  <c r="K7" i="1"/>
  <c r="J6" i="1"/>
  <c r="K6" i="1"/>
  <c r="N17" i="1"/>
  <c r="J22" i="1"/>
  <c r="J11" i="1"/>
  <c r="K11" i="1"/>
  <c r="N22" i="1"/>
  <c r="K10" i="1"/>
  <c r="N21" i="1"/>
  <c r="N18" i="1"/>
  <c r="P29" i="1"/>
  <c r="Q29" i="1"/>
  <c r="J36" i="1"/>
  <c r="K36" i="1"/>
  <c r="J31" i="1"/>
  <c r="K31" i="1"/>
  <c r="J32" i="1"/>
  <c r="K32" i="1"/>
  <c r="P22" i="1"/>
  <c r="P18" i="1"/>
  <c r="Q18" i="1"/>
  <c r="R18" i="1"/>
  <c r="S18" i="1"/>
  <c r="L31" i="1"/>
  <c r="J17" i="1"/>
  <c r="K17" i="1"/>
  <c r="O17" i="1"/>
  <c r="P28" i="1" s="1"/>
  <c r="Q28" i="1" s="1"/>
  <c r="Q17" i="1"/>
  <c r="R17" i="1"/>
  <c r="S17" i="1" s="1"/>
  <c r="J16" i="1"/>
  <c r="J26" i="1"/>
  <c r="K26" i="1"/>
  <c r="J27" i="1"/>
  <c r="K27" i="1"/>
  <c r="P16" i="1"/>
  <c r="J5" i="1"/>
  <c r="K5" i="1"/>
  <c r="N16" i="1"/>
  <c r="J8" i="1"/>
  <c r="K8" i="1"/>
  <c r="N19" i="1"/>
  <c r="P30" i="1" s="1"/>
  <c r="Q30" i="1" s="1"/>
  <c r="K9" i="1"/>
  <c r="N20" i="1"/>
  <c r="J4" i="1"/>
  <c r="K4" i="1" s="1"/>
  <c r="N15" i="1"/>
  <c r="P26" i="1" s="1"/>
  <c r="Q26" i="1" s="1"/>
  <c r="L26" i="1"/>
  <c r="K22" i="1"/>
  <c r="O22" i="1" s="1"/>
  <c r="P33" i="1" s="1"/>
  <c r="Q33" i="1" s="1"/>
  <c r="P15" i="1"/>
  <c r="Q15" i="1"/>
  <c r="R15" i="1"/>
  <c r="Q19" i="1"/>
  <c r="R19" i="1"/>
  <c r="S19" i="1" s="1"/>
  <c r="K16" i="1"/>
  <c r="O16" i="1"/>
  <c r="Q16" i="1"/>
  <c r="R16" i="1"/>
  <c r="S16" i="1" s="1"/>
  <c r="Q22" i="1"/>
  <c r="R22" i="1"/>
  <c r="S22" i="1" s="1"/>
  <c r="P32" i="1"/>
  <c r="Q32" i="1"/>
  <c r="Q21" i="1"/>
  <c r="R21" i="1"/>
  <c r="S21" i="1" s="1"/>
  <c r="Q20" i="1"/>
  <c r="R20" i="1"/>
  <c r="S20" i="1" s="1"/>
  <c r="P31" i="1"/>
  <c r="Q31" i="1"/>
  <c r="P27" i="1" l="1"/>
  <c r="Q27" i="1" s="1"/>
  <c r="R23" i="1"/>
  <c r="S15" i="1"/>
  <c r="S23" i="1" s="1"/>
</calcChain>
</file>

<file path=xl/sharedStrings.xml><?xml version="1.0" encoding="utf-8"?>
<sst xmlns="http://schemas.openxmlformats.org/spreadsheetml/2006/main" count="189" uniqueCount="59">
  <si>
    <t>Zeugnisnote</t>
  </si>
  <si>
    <t>Semester</t>
  </si>
  <si>
    <t>Durchschnitt</t>
  </si>
  <si>
    <t>gerundet</t>
  </si>
  <si>
    <t>Legende</t>
  </si>
  <si>
    <t>Wirtschaft</t>
  </si>
  <si>
    <t>-</t>
  </si>
  <si>
    <t>keine Note mehr</t>
  </si>
  <si>
    <t>Französisch</t>
  </si>
  <si>
    <t>ausstehende Note</t>
  </si>
  <si>
    <t>Mathematik Grundlagen</t>
  </si>
  <si>
    <t>Mathematik Schwerpunkt</t>
  </si>
  <si>
    <t>Zeugnisnote/Matura</t>
  </si>
  <si>
    <t>als halbe oder ganze Note</t>
  </si>
  <si>
    <t>Geschichte</t>
  </si>
  <si>
    <t>IDAF und BMA</t>
  </si>
  <si>
    <t>setzt sich aus 4 IDAFs die je 2 Semesternote geben</t>
  </si>
  <si>
    <t>Deutsch</t>
  </si>
  <si>
    <t>sowie eine BMA, die 50% zur IDAF-Note zählt</t>
  </si>
  <si>
    <t>Englisch</t>
  </si>
  <si>
    <t>Abschlussnote</t>
  </si>
  <si>
    <t>Alle Noten auf 1 Dezimalstelle gerundet</t>
  </si>
  <si>
    <t>Naturwissenschaft</t>
  </si>
  <si>
    <t>Maturaprüfung</t>
  </si>
  <si>
    <t>Matura</t>
  </si>
  <si>
    <t>IDAF (und BMA?)</t>
  </si>
  <si>
    <t>0.1 gerundet</t>
  </si>
  <si>
    <t>0.5 gerundet</t>
  </si>
  <si>
    <t>Mathe Grundlagen</t>
  </si>
  <si>
    <t>Mathe Schwerpunkt</t>
  </si>
  <si>
    <t>IDAF A</t>
  </si>
  <si>
    <t>IDAF A gerundet</t>
  </si>
  <si>
    <t>ohne IDAF / BMA</t>
  </si>
  <si>
    <t>IDAF B</t>
  </si>
  <si>
    <t>IDAF B gerundet</t>
  </si>
  <si>
    <t>Naturwissenschaften</t>
  </si>
  <si>
    <t>BMA</t>
  </si>
  <si>
    <t>Punkte</t>
  </si>
  <si>
    <t>Totalpunkte</t>
  </si>
  <si>
    <t>Prozessdokumentation</t>
  </si>
  <si>
    <t>Produkt + schriftlicher Kommentar</t>
  </si>
  <si>
    <t>Präsentation</t>
  </si>
  <si>
    <t>Informatikkompetenzen</t>
  </si>
  <si>
    <t>Note</t>
  </si>
  <si>
    <t>Module</t>
  </si>
  <si>
    <t>zählt 80% der IK Note</t>
  </si>
  <si>
    <t>Informatik Module</t>
  </si>
  <si>
    <t>üK</t>
  </si>
  <si>
    <t>zählt 20% der IK Note</t>
  </si>
  <si>
    <t xml:space="preserve">üK </t>
  </si>
  <si>
    <t>Resultat</t>
  </si>
  <si>
    <t>zählt 50% der IPA Note</t>
  </si>
  <si>
    <t>Doku</t>
  </si>
  <si>
    <t>zählt 25% der IPA Note</t>
  </si>
  <si>
    <t>Fach / Präsi</t>
  </si>
  <si>
    <t>IPA</t>
  </si>
  <si>
    <t>Gesamtnoten</t>
  </si>
  <si>
    <t>Dokumentation</t>
  </si>
  <si>
    <t>Fachgespräch / Präsi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</si>
</sst>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7F7F7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3" fillId="5" borderId="9" applyNumberFormat="0" applyFont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3" borderId="0" xfId="1"/>
    <xf numFmtId="2" fontId="0" fillId="0" borderId="0" xfId="0" applyNumberFormat="1" applyAlignment="1">
      <alignment horizontal="right"/>
    </xf>
    <xf numFmtId="2" fontId="4" fillId="3" borderId="0" xfId="1" applyNumberFormat="1"/>
    <xf numFmtId="0" fontId="4" fillId="3" borderId="0" xfId="1" applyBorder="1" applyAlignment="1">
      <alignment horizontal="center"/>
    </xf>
    <xf numFmtId="2" fontId="4" fillId="0" borderId="0" xfId="1" applyNumberFormat="1" applyFill="1"/>
    <xf numFmtId="2" fontId="0" fillId="0" borderId="3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2" xfId="0" applyNumberFormat="1" applyBorder="1" applyAlignment="1">
      <alignment horizontal="right"/>
    </xf>
    <xf numFmtId="0" fontId="6" fillId="4" borderId="8" xfId="3" applyFont="1" applyFill="1" applyBorder="1"/>
    <xf numFmtId="0" fontId="0" fillId="6" borderId="0" xfId="0" applyFill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quotePrefix="1" applyBorder="1"/>
    <xf numFmtId="0" fontId="0" fillId="0" borderId="13" xfId="0" applyBorder="1"/>
    <xf numFmtId="0" fontId="0" fillId="0" borderId="14" xfId="0" quotePrefix="1" applyBorder="1"/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quotePrefix="1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right"/>
    </xf>
    <xf numFmtId="164" fontId="2" fillId="0" borderId="25" xfId="0" applyNumberFormat="1" applyFont="1" applyBorder="1"/>
    <xf numFmtId="0" fontId="1" fillId="5" borderId="9" xfId="2" applyFont="1" applyAlignment="1">
      <alignment horizontal="center"/>
    </xf>
    <xf numFmtId="0" fontId="0" fillId="2" borderId="0" xfId="0" applyFill="1" applyAlignment="1">
      <alignment horizontal="center"/>
    </xf>
    <xf numFmtId="0" fontId="1" fillId="5" borderId="22" xfId="2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6" xfId="0" applyBorder="1"/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164" fontId="0" fillId="0" borderId="19" xfId="0" applyNumberFormat="1" applyFill="1" applyBorder="1" applyAlignment="1">
      <alignment horizontal="right"/>
    </xf>
    <xf numFmtId="164" fontId="0" fillId="0" borderId="27" xfId="0" applyNumberFormat="1" applyFill="1" applyBorder="1"/>
    <xf numFmtId="164" fontId="0" fillId="0" borderId="21" xfId="0" applyNumberFormat="1" applyFill="1" applyBorder="1"/>
  </cellXfs>
  <cellStyles count="4">
    <cellStyle name="Erklärender Text" xfId="3" builtinId="53"/>
    <cellStyle name="Gut" xfId="1" builtinId="26"/>
    <cellStyle name="Notiz" xfId="2" builtinId="10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8"/>
  <sheetViews>
    <sheetView workbookViewId="0">
      <selection activeCell="M5" sqref="M5"/>
    </sheetView>
  </sheetViews>
  <sheetFormatPr defaultColWidth="11.42578125" defaultRowHeight="15"/>
  <cols>
    <col min="1" max="1" width="32" bestFit="1" customWidth="1"/>
    <col min="10" max="10" width="12.140625" bestFit="1" customWidth="1"/>
    <col min="11" max="11" width="12" bestFit="1" customWidth="1"/>
    <col min="12" max="12" width="18.5703125" bestFit="1" customWidth="1"/>
    <col min="13" max="13" width="19" bestFit="1" customWidth="1"/>
    <col min="14" max="14" width="12" bestFit="1" customWidth="1"/>
    <col min="15" max="16" width="16.28515625" bestFit="1" customWidth="1"/>
    <col min="17" max="17" width="13.7109375" bestFit="1" customWidth="1"/>
    <col min="18" max="18" width="12" bestFit="1" customWidth="1"/>
  </cols>
  <sheetData>
    <row r="2" spans="1:19">
      <c r="A2" s="12"/>
      <c r="B2" s="50" t="s">
        <v>0</v>
      </c>
      <c r="C2" s="50"/>
      <c r="D2" s="50"/>
      <c r="E2" s="50"/>
      <c r="F2" s="50"/>
      <c r="G2" s="50"/>
      <c r="H2" s="50"/>
      <c r="I2" s="50"/>
    </row>
    <row r="3" spans="1:19">
      <c r="A3" s="1" t="s">
        <v>1</v>
      </c>
      <c r="B3" s="2">
        <v>1</v>
      </c>
      <c r="C3" s="2">
        <v>2</v>
      </c>
      <c r="D3" s="2">
        <v>3</v>
      </c>
      <c r="E3" s="2">
        <v>4</v>
      </c>
      <c r="F3" s="47">
        <v>5</v>
      </c>
      <c r="G3" s="47">
        <v>6</v>
      </c>
      <c r="H3" s="47">
        <v>7</v>
      </c>
      <c r="I3" s="47">
        <v>8</v>
      </c>
      <c r="J3" s="18" t="s">
        <v>2</v>
      </c>
      <c r="K3" s="18" t="s">
        <v>3</v>
      </c>
      <c r="M3" s="28" t="s">
        <v>4</v>
      </c>
    </row>
    <row r="4" spans="1:19">
      <c r="A4" t="s">
        <v>5</v>
      </c>
      <c r="B4" s="13">
        <v>0</v>
      </c>
      <c r="C4" s="13" t="s">
        <v>6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14" t="s">
        <v>6</v>
      </c>
      <c r="J4" s="3">
        <f t="shared" ref="J4:J10" si="0">AVERAGE(B4:E4)</f>
        <v>0</v>
      </c>
      <c r="K4" s="30">
        <f>MROUND(J4,0.5)</f>
        <v>0</v>
      </c>
      <c r="M4" t="s">
        <v>6</v>
      </c>
      <c r="N4" t="s">
        <v>7</v>
      </c>
    </row>
    <row r="5" spans="1:19">
      <c r="A5" t="s">
        <v>8</v>
      </c>
      <c r="B5" s="13">
        <v>0</v>
      </c>
      <c r="C5" s="13"/>
      <c r="D5" s="13"/>
      <c r="E5" s="13"/>
      <c r="F5" s="13"/>
      <c r="G5" s="13"/>
      <c r="H5" s="13" t="s">
        <v>6</v>
      </c>
      <c r="I5" s="15" t="s">
        <v>6</v>
      </c>
      <c r="J5" s="3">
        <f t="shared" si="0"/>
        <v>0</v>
      </c>
      <c r="K5" s="30">
        <f t="shared" ref="K5:K11" si="1">MROUND(J5,0.5)</f>
        <v>0</v>
      </c>
      <c r="M5" s="29"/>
      <c r="N5" t="s">
        <v>9</v>
      </c>
    </row>
    <row r="6" spans="1:19">
      <c r="A6" t="s">
        <v>10</v>
      </c>
      <c r="B6" s="13">
        <v>0</v>
      </c>
      <c r="C6" s="13"/>
      <c r="D6" s="13"/>
      <c r="E6" s="13"/>
      <c r="F6" s="13"/>
      <c r="G6" s="13"/>
      <c r="H6" s="13" t="s">
        <v>6</v>
      </c>
      <c r="I6" s="15" t="s">
        <v>6</v>
      </c>
      <c r="J6" s="3">
        <f>AVERAGE(B6:E6)</f>
        <v>0</v>
      </c>
      <c r="K6" s="30">
        <f t="shared" si="1"/>
        <v>0</v>
      </c>
      <c r="M6" s="26">
        <v>0</v>
      </c>
      <c r="N6" t="s">
        <v>9</v>
      </c>
    </row>
    <row r="7" spans="1:19">
      <c r="A7" t="s">
        <v>11</v>
      </c>
      <c r="B7" s="13">
        <v>0</v>
      </c>
      <c r="C7" s="13"/>
      <c r="D7" s="13"/>
      <c r="E7" s="13"/>
      <c r="F7" s="13"/>
      <c r="G7" s="13"/>
      <c r="H7" s="13" t="s">
        <v>6</v>
      </c>
      <c r="I7" s="15" t="s">
        <v>6</v>
      </c>
      <c r="J7" s="3">
        <f>AVERAGE(B7:G7)</f>
        <v>0</v>
      </c>
      <c r="K7" s="30">
        <f t="shared" ref="K7" si="2">MROUND(J7,0.5)</f>
        <v>0</v>
      </c>
      <c r="M7" t="s">
        <v>12</v>
      </c>
      <c r="N7" t="s">
        <v>13</v>
      </c>
    </row>
    <row r="8" spans="1:19">
      <c r="A8" t="s">
        <v>14</v>
      </c>
      <c r="B8" s="13">
        <v>0</v>
      </c>
      <c r="C8" s="13"/>
      <c r="D8" s="13"/>
      <c r="E8" s="13"/>
      <c r="F8" s="13"/>
      <c r="G8" s="13"/>
      <c r="H8" s="13" t="s">
        <v>6</v>
      </c>
      <c r="I8" s="15" t="s">
        <v>6</v>
      </c>
      <c r="J8" s="3">
        <f t="shared" si="0"/>
        <v>0</v>
      </c>
      <c r="K8" s="30">
        <f t="shared" si="1"/>
        <v>0</v>
      </c>
      <c r="L8" s="3"/>
      <c r="M8" t="s">
        <v>15</v>
      </c>
      <c r="N8" t="s">
        <v>16</v>
      </c>
    </row>
    <row r="9" spans="1:19">
      <c r="A9" t="s">
        <v>17</v>
      </c>
      <c r="B9" s="13">
        <v>0</v>
      </c>
      <c r="C9" s="13"/>
      <c r="D9" s="13"/>
      <c r="E9" s="13"/>
      <c r="F9" s="13"/>
      <c r="G9" s="13"/>
      <c r="H9" s="13" t="s">
        <v>6</v>
      </c>
      <c r="I9" s="15" t="s">
        <v>6</v>
      </c>
      <c r="J9" s="3">
        <f t="shared" si="0"/>
        <v>0</v>
      </c>
      <c r="K9" s="30">
        <f t="shared" si="1"/>
        <v>0</v>
      </c>
      <c r="L9" s="3"/>
      <c r="N9" t="s">
        <v>18</v>
      </c>
    </row>
    <row r="10" spans="1:19">
      <c r="A10" t="s">
        <v>19</v>
      </c>
      <c r="B10" s="13">
        <v>0</v>
      </c>
      <c r="C10" s="13"/>
      <c r="D10" s="13"/>
      <c r="E10" s="13"/>
      <c r="F10" s="13"/>
      <c r="G10" s="13"/>
      <c r="H10" s="13"/>
      <c r="I10" s="15" t="s">
        <v>6</v>
      </c>
      <c r="J10" s="3">
        <f t="shared" si="0"/>
        <v>0</v>
      </c>
      <c r="K10" s="30">
        <f t="shared" si="1"/>
        <v>0</v>
      </c>
      <c r="L10" s="3"/>
      <c r="M10" t="s">
        <v>20</v>
      </c>
      <c r="N10" t="s">
        <v>21</v>
      </c>
    </row>
    <row r="11" spans="1:19">
      <c r="A11" s="5" t="s">
        <v>22</v>
      </c>
      <c r="B11" s="16">
        <v>0</v>
      </c>
      <c r="C11" s="16"/>
      <c r="D11" s="48"/>
      <c r="E11" s="48"/>
      <c r="F11" s="16"/>
      <c r="G11" s="16"/>
      <c r="H11" s="16"/>
      <c r="I11" s="16"/>
      <c r="J11" s="3">
        <f>AVERAGE(B11:I11)</f>
        <v>0</v>
      </c>
      <c r="K11" s="30">
        <f t="shared" si="1"/>
        <v>0</v>
      </c>
      <c r="L11" s="3"/>
    </row>
    <row r="12" spans="1:19">
      <c r="L12" s="3"/>
    </row>
    <row r="13" spans="1:19">
      <c r="B13" s="50" t="s">
        <v>23</v>
      </c>
      <c r="C13" s="50"/>
      <c r="D13" s="50"/>
      <c r="E13" s="50"/>
      <c r="F13" s="50"/>
      <c r="G13" s="50"/>
      <c r="H13" s="50"/>
      <c r="I13" s="50"/>
      <c r="L13" s="3"/>
      <c r="M13" s="51" t="s">
        <v>20</v>
      </c>
      <c r="N13" s="51"/>
      <c r="O13" s="51"/>
      <c r="P13" s="51"/>
    </row>
    <row r="14" spans="1:19">
      <c r="A14" s="1" t="s">
        <v>1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2">
        <v>6</v>
      </c>
      <c r="H14" s="2">
        <v>7</v>
      </c>
      <c r="I14" s="2">
        <v>8</v>
      </c>
      <c r="J14" s="18" t="s">
        <v>2</v>
      </c>
      <c r="K14" s="18" t="s">
        <v>3</v>
      </c>
      <c r="L14" s="3"/>
      <c r="M14" s="1" t="s">
        <v>1</v>
      </c>
      <c r="N14" s="2" t="s">
        <v>0</v>
      </c>
      <c r="O14" s="2" t="s">
        <v>24</v>
      </c>
      <c r="P14" s="2" t="s">
        <v>25</v>
      </c>
      <c r="Q14" s="18" t="s">
        <v>2</v>
      </c>
      <c r="R14" s="21" t="s">
        <v>26</v>
      </c>
      <c r="S14" s="21" t="s">
        <v>27</v>
      </c>
    </row>
    <row r="15" spans="1:19">
      <c r="A15" t="s">
        <v>5</v>
      </c>
      <c r="B15" s="13" t="s">
        <v>6</v>
      </c>
      <c r="C15" s="13" t="s">
        <v>6</v>
      </c>
      <c r="D15" s="13" t="s">
        <v>6</v>
      </c>
      <c r="E15" s="13" t="s">
        <v>6</v>
      </c>
      <c r="F15" s="13" t="s">
        <v>6</v>
      </c>
      <c r="G15" s="13" t="s">
        <v>6</v>
      </c>
      <c r="H15" s="13" t="s">
        <v>6</v>
      </c>
      <c r="I15" s="14" t="s">
        <v>6</v>
      </c>
      <c r="J15" s="13" t="s">
        <v>6</v>
      </c>
      <c r="K15" s="31" t="s">
        <v>6</v>
      </c>
      <c r="M15" s="7" t="s">
        <v>5</v>
      </c>
      <c r="N15" s="3">
        <f t="shared" ref="N15:N22" si="3">K4</f>
        <v>0</v>
      </c>
      <c r="O15" s="13" t="s">
        <v>6</v>
      </c>
      <c r="P15" s="27">
        <f>J26</f>
        <v>0</v>
      </c>
      <c r="Q15" s="3">
        <f t="shared" ref="Q15:Q21" si="4">AVERAGE(N15:P15)</f>
        <v>0</v>
      </c>
      <c r="R15" s="3">
        <f t="shared" ref="R15:S22" si="5">MROUND(Q15, 0.1)</f>
        <v>0</v>
      </c>
      <c r="S15" s="4">
        <f>MROUND(R15, 0.5)</f>
        <v>0</v>
      </c>
    </row>
    <row r="16" spans="1:19">
      <c r="A16" t="s">
        <v>8</v>
      </c>
      <c r="B16" s="13" t="s">
        <v>6</v>
      </c>
      <c r="C16" s="13">
        <v>0</v>
      </c>
      <c r="D16" s="13" t="s">
        <v>6</v>
      </c>
      <c r="E16" s="13" t="s">
        <v>6</v>
      </c>
      <c r="F16" s="13" t="s">
        <v>6</v>
      </c>
      <c r="G16" s="13" t="s">
        <v>6</v>
      </c>
      <c r="H16" s="13" t="s">
        <v>6</v>
      </c>
      <c r="I16" s="15" t="s">
        <v>6</v>
      </c>
      <c r="J16" s="3">
        <f>AVERAGE(B16:E16)</f>
        <v>0</v>
      </c>
      <c r="K16" s="31">
        <f t="shared" ref="K16:K22" si="6">MROUND(J16,0.5)</f>
        <v>0</v>
      </c>
      <c r="M16" s="8" t="s">
        <v>8</v>
      </c>
      <c r="N16" s="3">
        <f t="shared" si="3"/>
        <v>0</v>
      </c>
      <c r="O16" s="19">
        <f>K16</f>
        <v>0</v>
      </c>
      <c r="P16" s="23">
        <f>K27</f>
        <v>0</v>
      </c>
      <c r="Q16" s="3">
        <f t="shared" si="4"/>
        <v>0</v>
      </c>
      <c r="R16" s="3">
        <f t="shared" si="5"/>
        <v>0</v>
      </c>
      <c r="S16" s="4">
        <f t="shared" ref="S16:S22" si="7">MROUND(R16, 0.5)</f>
        <v>0</v>
      </c>
    </row>
    <row r="17" spans="1:19">
      <c r="A17" t="s">
        <v>28</v>
      </c>
      <c r="B17" s="13" t="s">
        <v>6</v>
      </c>
      <c r="C17" s="13">
        <v>0</v>
      </c>
      <c r="D17" s="13" t="s">
        <v>6</v>
      </c>
      <c r="E17" s="13" t="s">
        <v>6</v>
      </c>
      <c r="F17" s="13" t="s">
        <v>6</v>
      </c>
      <c r="G17" s="13" t="s">
        <v>6</v>
      </c>
      <c r="H17" s="13" t="s">
        <v>6</v>
      </c>
      <c r="I17" s="15" t="s">
        <v>6</v>
      </c>
      <c r="J17" s="3">
        <f>AVERAGE(B17:E17)</f>
        <v>0</v>
      </c>
      <c r="K17" s="31">
        <f t="shared" si="6"/>
        <v>0</v>
      </c>
      <c r="M17" s="8" t="s">
        <v>28</v>
      </c>
      <c r="N17" s="3">
        <f t="shared" si="3"/>
        <v>0</v>
      </c>
      <c r="O17" s="19">
        <f>K17</f>
        <v>0</v>
      </c>
      <c r="P17" s="23" t="s">
        <v>6</v>
      </c>
      <c r="Q17" s="3">
        <f t="shared" si="4"/>
        <v>0</v>
      </c>
      <c r="R17" s="3">
        <f t="shared" si="5"/>
        <v>0</v>
      </c>
      <c r="S17" s="4">
        <f t="shared" si="7"/>
        <v>0</v>
      </c>
    </row>
    <row r="18" spans="1:19">
      <c r="A18" t="s">
        <v>29</v>
      </c>
      <c r="B18" s="13" t="s">
        <v>6</v>
      </c>
      <c r="C18" s="13" t="s">
        <v>6</v>
      </c>
      <c r="D18" s="13" t="s">
        <v>6</v>
      </c>
      <c r="E18" s="13" t="s">
        <v>6</v>
      </c>
      <c r="F18" s="13" t="s">
        <v>6</v>
      </c>
      <c r="G18" s="13" t="s">
        <v>6</v>
      </c>
      <c r="H18" s="13" t="s">
        <v>6</v>
      </c>
      <c r="I18" s="55">
        <v>0</v>
      </c>
      <c r="J18" s="3">
        <f>AVERAGE(B18:I18)</f>
        <v>0</v>
      </c>
      <c r="K18" s="31">
        <f t="shared" si="6"/>
        <v>0</v>
      </c>
      <c r="M18" s="8" t="s">
        <v>29</v>
      </c>
      <c r="N18" s="3">
        <f t="shared" si="3"/>
        <v>0</v>
      </c>
      <c r="O18" s="19"/>
      <c r="P18" s="23">
        <f>K31</f>
        <v>0</v>
      </c>
      <c r="Q18" s="3">
        <f t="shared" si="4"/>
        <v>0</v>
      </c>
      <c r="R18" s="3">
        <f t="shared" si="5"/>
        <v>0</v>
      </c>
      <c r="S18" s="4">
        <f t="shared" si="7"/>
        <v>0</v>
      </c>
    </row>
    <row r="19" spans="1:19">
      <c r="A19" t="s">
        <v>14</v>
      </c>
      <c r="B19" s="13" t="s">
        <v>6</v>
      </c>
      <c r="C19" s="13" t="s">
        <v>6</v>
      </c>
      <c r="D19" s="13" t="s">
        <v>6</v>
      </c>
      <c r="E19" s="13" t="s">
        <v>6</v>
      </c>
      <c r="F19" s="13" t="s">
        <v>6</v>
      </c>
      <c r="G19" s="13" t="s">
        <v>6</v>
      </c>
      <c r="H19" s="13" t="s">
        <v>6</v>
      </c>
      <c r="I19" s="55" t="s">
        <v>6</v>
      </c>
      <c r="J19" s="13" t="s">
        <v>6</v>
      </c>
      <c r="K19" s="31" t="s">
        <v>6</v>
      </c>
      <c r="L19" s="3"/>
      <c r="M19" s="8" t="s">
        <v>14</v>
      </c>
      <c r="N19" s="3">
        <f t="shared" si="3"/>
        <v>0</v>
      </c>
      <c r="O19" s="13" t="s">
        <v>6</v>
      </c>
      <c r="P19" s="15" t="s">
        <v>6</v>
      </c>
      <c r="Q19" s="3">
        <f t="shared" si="4"/>
        <v>0</v>
      </c>
      <c r="R19" s="3">
        <f t="shared" si="5"/>
        <v>0</v>
      </c>
      <c r="S19" s="4">
        <f t="shared" si="7"/>
        <v>0</v>
      </c>
    </row>
    <row r="20" spans="1:19">
      <c r="A20" t="s">
        <v>17</v>
      </c>
      <c r="B20" s="13" t="s">
        <v>6</v>
      </c>
      <c r="C20" s="13" t="s">
        <v>6</v>
      </c>
      <c r="D20" s="13" t="s">
        <v>6</v>
      </c>
      <c r="E20" s="13" t="s">
        <v>6</v>
      </c>
      <c r="F20" s="13" t="s">
        <v>6</v>
      </c>
      <c r="G20" s="13" t="s">
        <v>6</v>
      </c>
      <c r="H20" s="13" t="s">
        <v>6</v>
      </c>
      <c r="I20" s="55">
        <v>0</v>
      </c>
      <c r="J20" s="3">
        <f>AVERAGE(B20:I20)</f>
        <v>0</v>
      </c>
      <c r="K20" s="30">
        <f t="shared" si="6"/>
        <v>0</v>
      </c>
      <c r="L20" s="3"/>
      <c r="M20" s="8" t="s">
        <v>17</v>
      </c>
      <c r="N20" s="3">
        <f t="shared" si="3"/>
        <v>0</v>
      </c>
      <c r="O20" s="13"/>
      <c r="P20" s="15" t="s">
        <v>6</v>
      </c>
      <c r="Q20" s="3">
        <f t="shared" si="4"/>
        <v>0</v>
      </c>
      <c r="R20" s="3">
        <f t="shared" si="5"/>
        <v>0</v>
      </c>
      <c r="S20" s="4">
        <f t="shared" si="7"/>
        <v>0</v>
      </c>
    </row>
    <row r="21" spans="1:19">
      <c r="A21" t="s">
        <v>19</v>
      </c>
      <c r="B21" s="13" t="s">
        <v>6</v>
      </c>
      <c r="C21" s="13" t="s">
        <v>6</v>
      </c>
      <c r="D21" s="13" t="s">
        <v>6</v>
      </c>
      <c r="E21" s="13" t="s">
        <v>6</v>
      </c>
      <c r="F21" s="13" t="s">
        <v>6</v>
      </c>
      <c r="G21" s="13" t="s">
        <v>6</v>
      </c>
      <c r="H21" s="13" t="s">
        <v>6</v>
      </c>
      <c r="I21" s="55">
        <v>0</v>
      </c>
      <c r="J21" s="3">
        <f>AVERAGE(B21:I21)</f>
        <v>0</v>
      </c>
      <c r="K21" s="30">
        <f t="shared" si="6"/>
        <v>0</v>
      </c>
      <c r="L21" s="3"/>
      <c r="M21" s="8" t="s">
        <v>19</v>
      </c>
      <c r="N21" s="3">
        <f t="shared" si="3"/>
        <v>0</v>
      </c>
      <c r="O21" s="19"/>
      <c r="P21" s="15" t="s">
        <v>6</v>
      </c>
      <c r="Q21" s="3">
        <f t="shared" si="4"/>
        <v>0</v>
      </c>
      <c r="R21" s="3">
        <f t="shared" si="5"/>
        <v>0</v>
      </c>
      <c r="S21" s="4">
        <f t="shared" si="7"/>
        <v>0</v>
      </c>
    </row>
    <row r="22" spans="1:19">
      <c r="A22" s="5" t="s">
        <v>22</v>
      </c>
      <c r="B22" s="16" t="s">
        <v>6</v>
      </c>
      <c r="C22" s="16">
        <v>0</v>
      </c>
      <c r="D22" s="16" t="s">
        <v>6</v>
      </c>
      <c r="E22" s="16" t="s">
        <v>6</v>
      </c>
      <c r="F22" s="16" t="s">
        <v>6</v>
      </c>
      <c r="G22" s="16" t="s">
        <v>6</v>
      </c>
      <c r="H22" s="16" t="s">
        <v>6</v>
      </c>
      <c r="I22" s="56"/>
      <c r="J22" s="3">
        <f>AVERAGE(B22:E22)</f>
        <v>0</v>
      </c>
      <c r="K22" s="30">
        <f t="shared" si="6"/>
        <v>0</v>
      </c>
      <c r="L22" s="3"/>
      <c r="M22" s="9" t="s">
        <v>22</v>
      </c>
      <c r="N22" s="6">
        <f t="shared" si="3"/>
        <v>0</v>
      </c>
      <c r="O22" s="24">
        <f>K22</f>
        <v>0</v>
      </c>
      <c r="P22" s="25">
        <f>K32</f>
        <v>0</v>
      </c>
      <c r="Q22" s="3">
        <f>AVERAGE(N22:O22)</f>
        <v>0</v>
      </c>
      <c r="R22" s="3">
        <f t="shared" si="5"/>
        <v>0</v>
      </c>
      <c r="S22" s="4">
        <f t="shared" si="7"/>
        <v>0</v>
      </c>
    </row>
    <row r="23" spans="1:19">
      <c r="L23" s="3"/>
      <c r="R23" s="49">
        <f>(SUM(R15:R22)/8)</f>
        <v>0</v>
      </c>
      <c r="S23" s="49">
        <f>(SUM(S15:S22)/8)</f>
        <v>0</v>
      </c>
    </row>
    <row r="24" spans="1:19">
      <c r="B24" s="50" t="s">
        <v>30</v>
      </c>
      <c r="C24" s="50"/>
      <c r="D24" s="50"/>
      <c r="E24" s="50"/>
      <c r="F24" s="50"/>
      <c r="G24" s="50"/>
      <c r="H24" s="50"/>
      <c r="I24" s="50"/>
      <c r="L24" s="3"/>
    </row>
    <row r="25" spans="1:19">
      <c r="A25" s="1" t="s">
        <v>1</v>
      </c>
      <c r="B25" s="2">
        <v>2</v>
      </c>
      <c r="C25" s="10"/>
      <c r="D25" s="10"/>
      <c r="E25" s="10"/>
      <c r="F25" s="10"/>
      <c r="G25" s="10"/>
      <c r="H25" s="10"/>
      <c r="I25" s="10"/>
      <c r="J25" s="18" t="s">
        <v>2</v>
      </c>
      <c r="K25" s="18" t="s">
        <v>3</v>
      </c>
      <c r="L25" s="20" t="s">
        <v>31</v>
      </c>
      <c r="O25" t="s">
        <v>32</v>
      </c>
      <c r="P25" s="18" t="s">
        <v>2</v>
      </c>
      <c r="Q25" s="21" t="s">
        <v>3</v>
      </c>
    </row>
    <row r="26" spans="1:19">
      <c r="A26" t="s">
        <v>5</v>
      </c>
      <c r="B26" s="14">
        <v>0</v>
      </c>
      <c r="C26" s="13"/>
      <c r="D26" s="13"/>
      <c r="E26" s="13"/>
      <c r="F26" s="13"/>
      <c r="G26" s="13"/>
      <c r="J26">
        <f>AVERAGE(B26:E26)</f>
        <v>0</v>
      </c>
      <c r="K26" s="3">
        <f>MROUND(J26,0.5)</f>
        <v>0</v>
      </c>
      <c r="L26" s="30">
        <f>AVERAGE(K26:K27)</f>
        <v>0</v>
      </c>
      <c r="P26" s="3">
        <f>AVERAGE(N15:O15)</f>
        <v>0</v>
      </c>
      <c r="Q26">
        <f t="shared" ref="Q26" si="8">MROUND(P26, 0.1)</f>
        <v>0</v>
      </c>
    </row>
    <row r="27" spans="1:19">
      <c r="A27" s="5" t="s">
        <v>8</v>
      </c>
      <c r="B27" s="17">
        <v>0</v>
      </c>
      <c r="C27" s="13"/>
      <c r="D27" s="13"/>
      <c r="E27" s="13"/>
      <c r="F27" s="13"/>
      <c r="G27" s="13"/>
      <c r="J27">
        <f t="shared" ref="J27" si="9">AVERAGE(B27:E27)</f>
        <v>0</v>
      </c>
      <c r="K27" s="3">
        <f t="shared" ref="K27" si="10">MROUND(J27,0.5)</f>
        <v>0</v>
      </c>
      <c r="P27" s="3">
        <f>AVERAGE(N16:O16)</f>
        <v>0</v>
      </c>
      <c r="Q27">
        <f>MROUND(P27, 0.5)</f>
        <v>0</v>
      </c>
    </row>
    <row r="28" spans="1:19">
      <c r="J28" s="13"/>
      <c r="K28" s="19"/>
      <c r="P28" s="3">
        <f>AVERAGE(N17:O17)</f>
        <v>0</v>
      </c>
      <c r="Q28">
        <f t="shared" ref="Q28:Q33" si="11">MROUND(P28, 0.5)</f>
        <v>0</v>
      </c>
    </row>
    <row r="29" spans="1:19">
      <c r="B29" s="50" t="s">
        <v>33</v>
      </c>
      <c r="C29" s="50"/>
      <c r="D29" s="50"/>
      <c r="E29" s="50"/>
      <c r="F29" s="50"/>
      <c r="G29" s="50"/>
      <c r="H29" s="50"/>
      <c r="I29" s="50"/>
      <c r="J29" s="13"/>
      <c r="K29" s="19"/>
      <c r="L29" s="3"/>
      <c r="P29" s="3">
        <f>AVERAGE(N18:O18)</f>
        <v>0</v>
      </c>
      <c r="Q29">
        <f t="shared" si="11"/>
        <v>0</v>
      </c>
    </row>
    <row r="30" spans="1:19">
      <c r="A30" s="1" t="s">
        <v>1</v>
      </c>
      <c r="B30" s="2">
        <v>6</v>
      </c>
      <c r="C30" s="10"/>
      <c r="D30" s="10"/>
      <c r="E30" s="10"/>
      <c r="F30" s="10"/>
      <c r="G30" s="10"/>
      <c r="J30" s="18" t="s">
        <v>2</v>
      </c>
      <c r="K30" s="18" t="s">
        <v>3</v>
      </c>
      <c r="L30" s="20" t="s">
        <v>34</v>
      </c>
      <c r="P30" s="3">
        <f>AVERAGE(N19:O19)</f>
        <v>0</v>
      </c>
      <c r="Q30">
        <f t="shared" si="11"/>
        <v>0</v>
      </c>
    </row>
    <row r="31" spans="1:19">
      <c r="A31" t="s">
        <v>11</v>
      </c>
      <c r="B31" s="14">
        <v>0</v>
      </c>
      <c r="C31" s="13"/>
      <c r="D31" s="13"/>
      <c r="E31" s="13"/>
      <c r="F31" s="13"/>
      <c r="G31" s="13"/>
      <c r="J31">
        <f>AVERAGE(B31:E31)</f>
        <v>0</v>
      </c>
      <c r="K31" s="3">
        <f>MROUND(J31,0.5)</f>
        <v>0</v>
      </c>
      <c r="L31" s="30">
        <f>AVERAGE(K31:K32)</f>
        <v>0</v>
      </c>
      <c r="P31" s="3">
        <f>AVERAGE(N20:O20)</f>
        <v>0</v>
      </c>
      <c r="Q31">
        <f t="shared" si="11"/>
        <v>0</v>
      </c>
    </row>
    <row r="32" spans="1:19">
      <c r="A32" s="5" t="s">
        <v>35</v>
      </c>
      <c r="B32" s="17">
        <v>0</v>
      </c>
      <c r="C32" s="13"/>
      <c r="D32" s="13"/>
      <c r="E32" s="13"/>
      <c r="F32" s="13"/>
      <c r="G32" s="13"/>
      <c r="J32">
        <f>AVERAGE(B32:E32)</f>
        <v>0</v>
      </c>
      <c r="K32" s="3">
        <f t="shared" ref="K32" si="12">MROUND(J32,0.5)</f>
        <v>0</v>
      </c>
      <c r="L32" s="3"/>
      <c r="P32" s="3">
        <f>AVERAGE(N21:O21)</f>
        <v>0</v>
      </c>
      <c r="Q32">
        <f t="shared" si="11"/>
        <v>0</v>
      </c>
    </row>
    <row r="33" spans="1:17">
      <c r="B33" s="13"/>
      <c r="C33" s="13"/>
      <c r="D33" s="13"/>
      <c r="E33" s="13"/>
      <c r="F33" s="13"/>
      <c r="G33" s="13"/>
      <c r="H33" s="11"/>
      <c r="I33" s="11"/>
      <c r="L33" s="3"/>
      <c r="P33" s="3">
        <f>AVERAGE(N22:O22)</f>
        <v>0</v>
      </c>
      <c r="Q33">
        <f t="shared" si="11"/>
        <v>0</v>
      </c>
    </row>
    <row r="34" spans="1:17">
      <c r="B34" s="50" t="s">
        <v>36</v>
      </c>
      <c r="C34" s="50"/>
      <c r="D34" s="50"/>
      <c r="E34" s="50"/>
      <c r="F34" s="50"/>
      <c r="G34" s="50"/>
      <c r="H34" s="50"/>
      <c r="I34" s="50"/>
      <c r="J34" s="13"/>
      <c r="K34" s="19"/>
      <c r="L34" s="3"/>
    </row>
    <row r="35" spans="1:17">
      <c r="A35" s="53" t="s">
        <v>1</v>
      </c>
      <c r="B35" s="10">
        <v>7</v>
      </c>
      <c r="C35" s="10" t="s">
        <v>37</v>
      </c>
      <c r="D35" s="10" t="s">
        <v>38</v>
      </c>
      <c r="E35" s="10"/>
      <c r="F35" s="10"/>
      <c r="G35" s="10"/>
      <c r="J35" s="18" t="s">
        <v>2</v>
      </c>
      <c r="K35" s="18" t="s">
        <v>3</v>
      </c>
      <c r="L35" s="22"/>
    </row>
    <row r="36" spans="1:17">
      <c r="A36" s="41" t="s">
        <v>39</v>
      </c>
      <c r="B36" s="57"/>
      <c r="C36" s="13">
        <v>25</v>
      </c>
      <c r="D36" s="13">
        <v>30</v>
      </c>
      <c r="E36" s="13"/>
      <c r="F36" s="13"/>
      <c r="G36" s="13"/>
      <c r="J36">
        <f>AVERAGE(B36:E36)</f>
        <v>27.5</v>
      </c>
      <c r="K36" s="3">
        <f>MROUND(J36,0.5)</f>
        <v>27.5</v>
      </c>
      <c r="L36" s="3"/>
    </row>
    <row r="37" spans="1:17">
      <c r="A37" s="54" t="s">
        <v>40</v>
      </c>
      <c r="B37" s="58"/>
      <c r="C37" s="13"/>
      <c r="D37">
        <v>90</v>
      </c>
      <c r="J37" s="13"/>
      <c r="K37" s="19"/>
    </row>
    <row r="38" spans="1:17">
      <c r="A38" s="43" t="s">
        <v>41</v>
      </c>
      <c r="B38" s="59"/>
      <c r="C38" s="13"/>
      <c r="D38">
        <v>30</v>
      </c>
      <c r="J38" s="13"/>
      <c r="K38" s="19"/>
    </row>
  </sheetData>
  <mergeCells count="6">
    <mergeCell ref="B24:I24"/>
    <mergeCell ref="B29:I29"/>
    <mergeCell ref="B34:I34"/>
    <mergeCell ref="M13:P13"/>
    <mergeCell ref="B2:I2"/>
    <mergeCell ref="B13:I13"/>
  </mergeCells>
  <conditionalFormatting sqref="B15:I22 B26:B27 B31:B32 N15:P22 S15:S22 B4:I11">
    <cfRule type="cellIs" dxfId="3" priority="4" operator="between">
      <formula>1</formula>
      <formula>3.9</formula>
    </cfRule>
  </conditionalFormatting>
  <conditionalFormatting sqref="B36">
    <cfRule type="cellIs" dxfId="2" priority="1" operator="between">
      <formula>1</formula>
      <formula>3.9</formula>
    </cfRule>
  </conditionalFormatting>
  <pageMargins left="0.7" right="0.7" top="0.78740157499999996" bottom="0.78740157499999996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ABBE-A789-AB42-B28F-13F20893433C}">
  <dimension ref="A2:H14"/>
  <sheetViews>
    <sheetView tabSelected="1" zoomScaleNormal="60" zoomScaleSheetLayoutView="100" workbookViewId="0">
      <selection activeCell="B13" sqref="B13"/>
    </sheetView>
  </sheetViews>
  <sheetFormatPr defaultRowHeight="15"/>
  <cols>
    <col min="1" max="1" width="18.5703125" customWidth="1"/>
    <col min="7" max="7" width="22.7109375" bestFit="1" customWidth="1"/>
    <col min="8" max="8" width="21.140625" bestFit="1" customWidth="1"/>
  </cols>
  <sheetData>
    <row r="2" spans="1:8">
      <c r="A2" s="50" t="s">
        <v>42</v>
      </c>
      <c r="B2" s="50"/>
      <c r="C2" s="50"/>
      <c r="G2" s="28" t="s">
        <v>4</v>
      </c>
    </row>
    <row r="3" spans="1:8">
      <c r="B3" s="18" t="s">
        <v>43</v>
      </c>
      <c r="C3" s="18" t="s">
        <v>3</v>
      </c>
      <c r="G3" t="s">
        <v>44</v>
      </c>
      <c r="H3" t="s">
        <v>45</v>
      </c>
    </row>
    <row r="4" spans="1:8">
      <c r="A4" s="32" t="s">
        <v>46</v>
      </c>
      <c r="B4" s="33">
        <v>0</v>
      </c>
      <c r="C4" s="34">
        <f>MROUND(B4,0.5)</f>
        <v>0</v>
      </c>
      <c r="G4" t="s">
        <v>47</v>
      </c>
      <c r="H4" t="s">
        <v>48</v>
      </c>
    </row>
    <row r="5" spans="1:8">
      <c r="A5" s="40" t="s">
        <v>49</v>
      </c>
      <c r="B5" s="38">
        <v>0</v>
      </c>
      <c r="C5" s="39">
        <f>MROUND(B5,0.5)</f>
        <v>0</v>
      </c>
      <c r="G5" t="s">
        <v>50</v>
      </c>
      <c r="H5" t="s">
        <v>51</v>
      </c>
    </row>
    <row r="6" spans="1:8">
      <c r="G6" t="s">
        <v>52</v>
      </c>
      <c r="H6" t="s">
        <v>53</v>
      </c>
    </row>
    <row r="7" spans="1:8">
      <c r="G7" t="s">
        <v>54</v>
      </c>
      <c r="H7" t="s">
        <v>53</v>
      </c>
    </row>
    <row r="8" spans="1:8">
      <c r="A8" s="50" t="s">
        <v>55</v>
      </c>
      <c r="B8" s="50"/>
      <c r="C8" s="50"/>
    </row>
    <row r="9" spans="1:8">
      <c r="B9" s="18" t="s">
        <v>43</v>
      </c>
      <c r="C9" s="18" t="s">
        <v>3</v>
      </c>
    </row>
    <row r="10" spans="1:8">
      <c r="A10" s="32" t="s">
        <v>50</v>
      </c>
      <c r="B10" s="33">
        <v>0</v>
      </c>
      <c r="C10" s="34">
        <f>MROUND(B10,0.5)</f>
        <v>0</v>
      </c>
      <c r="G10" s="52" t="s">
        <v>56</v>
      </c>
      <c r="H10" s="52"/>
    </row>
    <row r="11" spans="1:8">
      <c r="A11" s="35" t="s">
        <v>57</v>
      </c>
      <c r="B11">
        <v>0</v>
      </c>
      <c r="C11" s="36">
        <f>MROUND(B11,0.5)</f>
        <v>0</v>
      </c>
      <c r="G11" s="41" t="s">
        <v>42</v>
      </c>
      <c r="H11" s="42">
        <f>((C4*0.8)+(C5*0.2))</f>
        <v>0</v>
      </c>
    </row>
    <row r="12" spans="1:8" ht="30">
      <c r="A12" s="37" t="s">
        <v>58</v>
      </c>
      <c r="B12" s="38">
        <v>0</v>
      </c>
      <c r="C12" s="39">
        <f>MROUND(B12,0.5)</f>
        <v>0</v>
      </c>
      <c r="G12" s="43" t="s">
        <v>55</v>
      </c>
      <c r="H12" s="44">
        <f>((C10*0.5)+(C11*0.25)+(C12*0.25))</f>
        <v>0</v>
      </c>
    </row>
    <row r="14" spans="1:8">
      <c r="G14" s="45" t="s">
        <v>20</v>
      </c>
      <c r="H14" s="46">
        <f>((H11*0.5)+(H12*0.5))</f>
        <v>0</v>
      </c>
    </row>
  </sheetData>
  <mergeCells count="3">
    <mergeCell ref="A2:C2"/>
    <mergeCell ref="A8:C8"/>
    <mergeCell ref="G10:H10"/>
  </mergeCells>
  <conditionalFormatting sqref="H14">
    <cfRule type="cellIs" dxfId="1" priority="2" operator="greaterThanOrEqual">
      <formula>5</formula>
    </cfRule>
  </conditionalFormatting>
  <conditionalFormatting sqref="H14">
    <cfRule type="cellIs" dxfId="0" priority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Michalis Chatzimichalis</dc:creator>
  <cp:keywords/>
  <dc:description/>
  <cp:lastModifiedBy>Michalis Apollon Chatzimichalis (BMZ)</cp:lastModifiedBy>
  <cp:revision/>
  <dcterms:created xsi:type="dcterms:W3CDTF">2020-06-19T13:23:03Z</dcterms:created>
  <dcterms:modified xsi:type="dcterms:W3CDTF">2022-01-26T13:52:25Z</dcterms:modified>
  <cp:category/>
  <cp:contentStatus/>
</cp:coreProperties>
</file>